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0835" windowHeight="97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5" i="1" l="1"/>
  <c r="J16" i="1" l="1"/>
  <c r="K8" i="1"/>
  <c r="K9" i="1"/>
  <c r="K10" i="1"/>
  <c r="K11" i="1"/>
  <c r="K12" i="1"/>
  <c r="K13" i="1"/>
  <c r="K14" i="1"/>
  <c r="K15" i="1"/>
  <c r="K7" i="1"/>
  <c r="K16" i="1" l="1"/>
  <c r="K17" i="1" s="1"/>
</calcChain>
</file>

<file path=xl/sharedStrings.xml><?xml version="1.0" encoding="utf-8"?>
<sst xmlns="http://schemas.openxmlformats.org/spreadsheetml/2006/main" count="83" uniqueCount="74">
  <si>
    <t>СПЕЦИФИКАЦИЯ</t>
  </si>
  <si>
    <t>ЛОТ №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</si>
  <si>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</si>
  <si>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</si>
  <si>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</si>
  <si>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</si>
  <si>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</si>
  <si>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</si>
  <si>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</si>
  <si>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</si>
  <si>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</si>
  <si>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</si>
  <si>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3 кв.</t>
  </si>
  <si>
    <t>Итого</t>
  </si>
  <si>
    <t>39133</t>
  </si>
  <si>
    <t>КАБЕЛЬ типа ОКБ-0,22-16П</t>
  </si>
  <si>
    <t>км</t>
  </si>
  <si>
    <t>39132</t>
  </si>
  <si>
    <t>КАБЕЛЬ типа ОКБ-0,22-8П</t>
  </si>
  <si>
    <t>39138</t>
  </si>
  <si>
    <t>КАБЕЛЬ типа ОКЛ 0,22*16П</t>
  </si>
  <si>
    <t>39143</t>
  </si>
  <si>
    <t>КАБЕЛЬ типа ОКТ-0,22-8П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</si>
  <si>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</si>
  <si>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</si>
  <si>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</si>
  <si>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</si>
  <si>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</si>
  <si>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</si>
  <si>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</si>
  <si>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паспорт;</t>
  </si>
  <si>
    <t>техническое описание поставляемого товара</t>
  </si>
  <si>
    <t>Гарантийные обязательства</t>
  </si>
  <si>
    <t>Гарантийные обязательства - 2 года со дня ввода в эксплуатацию</t>
  </si>
  <si>
    <t>Инициатор закупки:</t>
  </si>
  <si>
    <t xml:space="preserve"> Яппарова Р.Д. тел.: (347) 221-56-62;  8-901-817-39-50 эл.почта r.yapparova@bashtel.ru
Силов К.В.  тел.: (347) 221-54-09;  8-901-817-39-50 эл.почта r.yapparova@bashtel.ru
</t>
  </si>
  <si>
    <t>Контактное лицо по тех. вопросам</t>
  </si>
  <si>
    <t xml:space="preserve">Силов К.В. 8 (347) 221-54-09; 8-901-817-36-94
</t>
  </si>
  <si>
    <t xml:space="preserve">кол-во </t>
  </si>
  <si>
    <t xml:space="preserve">Поставка оптического кабеля  </t>
  </si>
  <si>
    <t>Волоконно-оптический кабель связи для прокладки в грунтах всех категорий  с круглой проволочной броней. Количество волокон в кабеле: 16. Тип волокна по спецификации ITU-T G.652.D производства Corning.</t>
  </si>
  <si>
    <t xml:space="preserve">  кол-во: 1; г.Бирск, ул. Бурновская, д.10; Выдрин Ю.А. 89173483781;  кол-во: 3.6; г. Мелеуз, ул. Воровского, д.2; Киреева В.Р. 89371692391</t>
  </si>
  <si>
    <t>Волоконно-оптический кабель связи для прокладки в грунтах всех категорий  с круглой проволочной броней. Количество волокон в кабеле: 8. Тип волокна по спецификации ITU-T G.652.D производства Corning.</t>
  </si>
  <si>
    <t xml:space="preserve">  кол-во: 26.3; г. Мелеуз, ул. Воровского, д.2; Киреева В.Р. 89371692391;  кол-во: 1; г. Уфа, ул. Каспийская, д.14; Мухаметшина З.Р. 89018173671</t>
  </si>
  <si>
    <t>35586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</si>
  <si>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8. Растягивающее усилие не менее 12 кН. Тип волокна поо спецификации  ITU-T G.657А; SMF-28 eXB, производства Corning, Fujikura</t>
  </si>
  <si>
    <t xml:space="preserve">  кол-во: 2.4; г. Уфа, ул. Каспийская, д.14; Мухаметшина З.Р. 89018173671</t>
  </si>
  <si>
    <t>37721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</si>
  <si>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24. Растягивающее усилие не менее 12 кН. Тип волокна поо спецификации  ITU-T G.657А; SMF-28 eXB, производства Corning, Fujikura</t>
  </si>
  <si>
    <t xml:space="preserve">  кол-во: 0.7; г. Уфа, ул. Каспийская, д.14; Мухаметшина З.Р. 89018173671</t>
  </si>
  <si>
    <t>36097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</si>
  <si>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4. Растягивающее усилие не менее 12 кН. Тип волокна поо спецификации  ITU-T G.657А; SMF-28 eXB, производства Corning, Fujikura</t>
  </si>
  <si>
    <t xml:space="preserve">  кол-во: 5.6; г. Уфа, ул. Каспийская, д.14; Мухаметшина З.Р. 89018173671</t>
  </si>
  <si>
    <t>37724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</si>
  <si>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96. Растягивающее усилие не менее 15 кН. Тип волокна ппо спецификации  ITU-T G.657А; SMF-28 eXB, производства Corning, Fujikura</t>
  </si>
  <si>
    <t xml:space="preserve">  кол-во: 1.35; г. Уфа, ул. Каспийская, д.14; Мухаметшина З.Р. 89018173671</t>
  </si>
  <si>
    <t xml:space="preserve">  кол-во: 0.8; г. Мелеуз, ул. Воровского, д.2; Киреева В.Р. 89371692391</t>
  </si>
  <si>
    <t>12877</t>
  </si>
  <si>
    <t>Волоконно-оптический кабель связи для прокладки в  канализации , с ленточной или гофрированной броней. Количество волокон в кабеле: 48. Тип волокна по спецификации ITU-T G.657А, SMF-28 eXB.</t>
  </si>
  <si>
    <t xml:space="preserve">  кол-во: 2.8; г. Уфа, ул. Каспийская, д.14; Мухаметшина З.Р. 89018173671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</si>
  <si>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8. Растягивающее</t>
  </si>
  <si>
    <t>КАБЕЛЬ типа ОКК-0,22-4П</t>
  </si>
  <si>
    <t>КАБЕЛЬ типа ОКК-0,22-8П</t>
  </si>
  <si>
    <t>КАБЕЛЬ типа ОКЛ-0,22*48П</t>
  </si>
  <si>
    <t>Предельная сумма лота составляет: 1 703 905,40руб. с НДС.</t>
  </si>
  <si>
    <t xml:space="preserve">Отгрузка до филиала  ОАО "Башинформсвязь". </t>
  </si>
  <si>
    <t>сертификат соотвествия страндартам, декларация соответствия</t>
  </si>
  <si>
    <t>Волоконно-оптический кабель связи для прокладки в  канализации , с ленточной или гофрированной броней. Количество волокон в кабеле: 16. Тип волокна по спецификации ITU-T G.657А, SMF-28 eXB.</t>
  </si>
  <si>
    <t>8,1</t>
  </si>
  <si>
    <t xml:space="preserve">  кол-во: 0.3; г.Бирск, ул. Бурновская, д.10; Выдрин Ю.А. 89173483781  кол-во: 1.3; г. Белорецк, ул.Ленина, д.41; Кузнецов Д.Н. 89051808865;  кол-во: 1.5; г. Мелеуз, ул. Воровского, д.2; Киреева В.Р. 89371692391;  кол-во: 5; г. Уфа, ул. Каспийская, д.14; Мухаметшина З.Р. 89018173671</t>
  </si>
  <si>
    <t xml:space="preserve">КАБЕЛЬ типа ОКК-0,22-96 </t>
  </si>
  <si>
    <t xml:space="preserve">КАБЕЛЬ типа ОКК-0,22-24 </t>
  </si>
  <si>
    <t>Приложение 1.2</t>
  </si>
  <si>
    <t xml:space="preserve"> до 20  сентября 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</si>
</sst>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р.&quot;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0" fillId="0" borderId="1" xfId="0" applyNumberFormat="1" applyBorder="1" applyAlignment="1">
      <alignment horizontal="center" vertical="center"/>
    </xf>
    <xf numFmtId="2" fontId="0" fillId="0" borderId="0" xfId="0" applyNumberFormat="1" applyAlignment="1"/>
    <xf numFmtId="2" fontId="1" fillId="0" borderId="0" xfId="0" applyNumberFormat="1" applyFont="1" applyAlignment="1"/>
    <xf numFmtId="2" fontId="0" fillId="0" borderId="0" xfId="0" applyNumberFormat="1" applyBorder="1" applyAlignment="1">
      <alignment vertical="top" wrapText="1"/>
    </xf>
    <xf numFmtId="0" fontId="0" fillId="0" borderId="0" xfId="0" applyNumberFormat="1" applyAlignment="1"/>
    <xf numFmtId="0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1" fillId="0" borderId="0" xfId="0" applyNumberFormat="1" applyFont="1" applyAlignment="1"/>
    <xf numFmtId="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3" fillId="0" borderId="9" xfId="0" applyNumberFormat="1" applyFont="1" applyBorder="1" applyAlignment="1">
      <alignment horizontal="center" vertical="top" wrapText="1"/>
    </xf>
    <xf numFmtId="2" fontId="0" fillId="0" borderId="8" xfId="0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top" wrapText="1"/>
    </xf>
    <xf numFmtId="2" fontId="0" fillId="0" borderId="10" xfId="0" applyNumberFormat="1" applyFon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top" wrapText="1"/>
    </xf>
    <xf numFmtId="164" fontId="0" fillId="0" borderId="9" xfId="0" applyNumberFormat="1" applyBorder="1" applyAlignment="1">
      <alignment horizontal="right" vertical="top"/>
    </xf>
    <xf numFmtId="164" fontId="0" fillId="0" borderId="2" xfId="0" applyNumberFormat="1" applyBorder="1" applyAlignment="1">
      <alignment horizontal="right" vertical="top"/>
    </xf>
    <xf numFmtId="164" fontId="0" fillId="0" borderId="11" xfId="0" applyNumberFormat="1" applyBorder="1" applyAlignment="1">
      <alignment horizontal="right" vertical="top"/>
    </xf>
    <xf numFmtId="164" fontId="0" fillId="0" borderId="8" xfId="0" applyNumberFormat="1" applyBorder="1" applyAlignment="1">
      <alignment horizontal="right" vertical="top"/>
    </xf>
    <xf numFmtId="164" fontId="0" fillId="0" borderId="4" xfId="0" applyNumberFormat="1" applyBorder="1" applyAlignment="1">
      <alignment horizontal="right" vertical="top"/>
    </xf>
    <xf numFmtId="164" fontId="0" fillId="0" borderId="14" xfId="0" applyNumberFormat="1" applyBorder="1" applyAlignment="1">
      <alignment horizontal="right" vertical="top"/>
    </xf>
    <xf numFmtId="2" fontId="0" fillId="0" borderId="1" xfId="0" applyNumberFormat="1" applyBorder="1" applyAlignment="1"/>
    <xf numFmtId="2" fontId="5" fillId="0" borderId="5" xfId="0" applyNumberFormat="1" applyFont="1" applyBorder="1" applyAlignment="1"/>
    <xf numFmtId="2" fontId="5" fillId="0" borderId="6" xfId="0" applyNumberFormat="1" applyFont="1" applyBorder="1" applyAlignment="1"/>
    <xf numFmtId="2" fontId="0" fillId="0" borderId="5" xfId="0" applyNumberFormat="1" applyBorder="1" applyAlignment="1">
      <alignment wrapText="1"/>
    </xf>
    <xf numFmtId="2" fontId="0" fillId="0" borderId="6" xfId="0" applyNumberFormat="1" applyBorder="1" applyAlignment="1">
      <alignment wrapText="1"/>
    </xf>
    <xf numFmtId="2" fontId="0" fillId="0" borderId="7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5" xfId="0" applyNumberFormat="1" applyBorder="1" applyAlignment="1">
      <alignment vertical="top" wrapText="1"/>
    </xf>
    <xf numFmtId="2" fontId="0" fillId="0" borderId="6" xfId="0" applyNumberFormat="1" applyBorder="1" applyAlignment="1">
      <alignment vertical="top"/>
    </xf>
    <xf numFmtId="2" fontId="0" fillId="0" borderId="7" xfId="0" applyNumberFormat="1" applyBorder="1" applyAlignment="1">
      <alignment vertical="top"/>
    </xf>
    <xf numFmtId="2" fontId="0" fillId="0" borderId="1" xfId="0" applyNumberFormat="1" applyBorder="1" applyAlignment="1">
      <alignment vertical="top" wrapText="1"/>
    </xf>
    <xf numFmtId="2" fontId="0" fillId="0" borderId="5" xfId="0" applyNumberFormat="1" applyBorder="1" applyAlignment="1"/>
    <xf numFmtId="2" fontId="0" fillId="0" borderId="6" xfId="0" applyNumberFormat="1" applyBorder="1" applyAlignment="1"/>
    <xf numFmtId="2" fontId="0" fillId="0" borderId="7" xfId="0" applyNumberFormat="1" applyBorder="1" applyAlignment="1"/>
    <xf numFmtId="2" fontId="0" fillId="0" borderId="9" xfId="0" applyNumberFormat="1" applyBorder="1" applyAlignment="1">
      <alignment vertical="center" wrapText="1"/>
    </xf>
    <xf numFmtId="2" fontId="0" fillId="0" borderId="11" xfId="0" applyNumberFormat="1" applyBorder="1" applyAlignment="1">
      <alignment vertical="center" wrapText="1"/>
    </xf>
    <xf numFmtId="2" fontId="0" fillId="0" borderId="12" xfId="0" applyNumberFormat="1" applyBorder="1" applyAlignment="1">
      <alignment vertical="center" wrapText="1"/>
    </xf>
    <xf numFmtId="2" fontId="0" fillId="0" borderId="13" xfId="0" applyNumberForma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tabSelected="1" view="pageBreakPreview" topLeftCell="A10" zoomScale="60" zoomScaleNormal="100" workbookViewId="0">
      <selection activeCell="C22" sqref="C22:L22"/>
    </sheetView>
  </sheetViews>
  <sheetFormatPr defaultRowHeight="15" x14ac:dyDescent="0.25"/>
  <cols>
    <col min="1" max="2" width="9.140625" style="2"/>
    <col min="3" max="3" width="28.7109375" style="2" customWidth="1"/>
    <col min="4" max="4" width="30.42578125" style="2" customWidth="1"/>
    <col min="5" max="5" width="53.7109375" style="2" customWidth="1"/>
    <col min="6" max="6" width="9.140625" style="2"/>
    <col min="7" max="8" width="10.7109375" style="2" customWidth="1"/>
    <col min="9" max="9" width="13.140625" style="2" customWidth="1"/>
    <col min="10" max="10" width="15.42578125" style="2" customWidth="1"/>
    <col min="11" max="11" width="17.85546875" style="2" customWidth="1"/>
    <col min="12" max="12" width="38.85546875" style="2" customWidth="1"/>
    <col min="13" max="16384" width="9.140625" style="2"/>
  </cols>
  <sheetData>
    <row r="1" spans="1:27" x14ac:dyDescent="0.25">
      <c r="L1" s="2" t="s">
        <v>72</v>
      </c>
    </row>
    <row r="2" spans="1:27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27" x14ac:dyDescent="0.25">
      <c r="A3" s="2" t="s">
        <v>1</v>
      </c>
      <c r="B3" s="5">
        <v>6498</v>
      </c>
      <c r="D3" s="3" t="s">
        <v>39</v>
      </c>
      <c r="E3" s="3"/>
    </row>
    <row r="4" spans="1:27" x14ac:dyDescent="0.25">
      <c r="A4" s="16" t="s">
        <v>2</v>
      </c>
      <c r="B4" s="22" t="s">
        <v>3</v>
      </c>
      <c r="C4" s="16" t="s">
        <v>4</v>
      </c>
      <c r="D4" s="22" t="s">
        <v>5</v>
      </c>
      <c r="E4" s="16" t="s">
        <v>6</v>
      </c>
      <c r="F4" s="16" t="s">
        <v>7</v>
      </c>
      <c r="G4" s="17" t="s">
        <v>38</v>
      </c>
      <c r="H4" s="17"/>
      <c r="I4" s="20" t="s">
        <v>8</v>
      </c>
      <c r="J4" s="18" t="s">
        <v>9</v>
      </c>
      <c r="K4" s="24" t="s">
        <v>10</v>
      </c>
      <c r="L4" s="16" t="s">
        <v>11</v>
      </c>
    </row>
    <row r="5" spans="1:27" ht="78.75" customHeight="1" x14ac:dyDescent="0.25">
      <c r="A5" s="16"/>
      <c r="B5" s="23"/>
      <c r="C5" s="16"/>
      <c r="D5" s="23"/>
      <c r="E5" s="16"/>
      <c r="F5" s="16"/>
      <c r="G5" s="14" t="s">
        <v>12</v>
      </c>
      <c r="H5" s="14" t="s">
        <v>13</v>
      </c>
      <c r="I5" s="21"/>
      <c r="J5" s="19"/>
      <c r="K5" s="24"/>
      <c r="L5" s="16"/>
    </row>
    <row r="6" spans="1:27" s="6" customForma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</row>
    <row r="7" spans="1:27" ht="70.5" customHeight="1" x14ac:dyDescent="0.25">
      <c r="A7" s="10">
        <v>1</v>
      </c>
      <c r="B7" s="10" t="s">
        <v>14</v>
      </c>
      <c r="C7" s="9" t="s">
        <v>15</v>
      </c>
      <c r="D7" s="9"/>
      <c r="E7" s="9" t="s">
        <v>40</v>
      </c>
      <c r="F7" s="11" t="s">
        <v>16</v>
      </c>
      <c r="G7" s="12">
        <v>4.5999999999999996</v>
      </c>
      <c r="H7" s="12">
        <v>4.5999999999999996</v>
      </c>
      <c r="I7" s="13">
        <v>24630</v>
      </c>
      <c r="J7" s="13">
        <v>113298</v>
      </c>
      <c r="K7" s="13">
        <f>J7*1.18</f>
        <v>133691.63999999998</v>
      </c>
      <c r="L7" s="9" t="s">
        <v>41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ht="69" customHeight="1" x14ac:dyDescent="0.25">
      <c r="A8" s="10">
        <v>2</v>
      </c>
      <c r="B8" s="10" t="s">
        <v>17</v>
      </c>
      <c r="C8" s="9" t="s">
        <v>18</v>
      </c>
      <c r="D8" s="9"/>
      <c r="E8" s="9" t="s">
        <v>42</v>
      </c>
      <c r="F8" s="11" t="s">
        <v>16</v>
      </c>
      <c r="G8" s="12">
        <v>27.3</v>
      </c>
      <c r="H8" s="12">
        <v>27.3</v>
      </c>
      <c r="I8" s="13">
        <v>21610</v>
      </c>
      <c r="J8" s="13">
        <v>589953</v>
      </c>
      <c r="K8" s="13">
        <f t="shared" ref="K8:K15" si="0">J8*1.18</f>
        <v>696144.53999999992</v>
      </c>
      <c r="L8" s="9" t="s">
        <v>43</v>
      </c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ht="105" x14ac:dyDescent="0.25">
      <c r="A9" s="10">
        <v>3</v>
      </c>
      <c r="B9" s="10" t="s">
        <v>44</v>
      </c>
      <c r="C9" s="9" t="s">
        <v>61</v>
      </c>
      <c r="D9" s="9"/>
      <c r="E9" s="9" t="s">
        <v>45</v>
      </c>
      <c r="F9" s="11" t="s">
        <v>16</v>
      </c>
      <c r="G9" s="12">
        <v>2.4000000000000004</v>
      </c>
      <c r="H9" s="12">
        <v>2.4000000000000004</v>
      </c>
      <c r="I9" s="13">
        <v>31467.32</v>
      </c>
      <c r="J9" s="13">
        <v>75521.570000000007</v>
      </c>
      <c r="K9" s="13">
        <f t="shared" si="0"/>
        <v>89115.452600000004</v>
      </c>
      <c r="L9" s="9" t="s">
        <v>46</v>
      </c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ht="105" x14ac:dyDescent="0.25">
      <c r="A10" s="10">
        <v>4</v>
      </c>
      <c r="B10" s="10" t="s">
        <v>47</v>
      </c>
      <c r="C10" s="9" t="s">
        <v>71</v>
      </c>
      <c r="D10" s="9"/>
      <c r="E10" s="9" t="s">
        <v>48</v>
      </c>
      <c r="F10" s="11" t="s">
        <v>16</v>
      </c>
      <c r="G10" s="12">
        <v>0.7</v>
      </c>
      <c r="H10" s="12">
        <v>0.7</v>
      </c>
      <c r="I10" s="13">
        <v>32690</v>
      </c>
      <c r="J10" s="13">
        <v>22883</v>
      </c>
      <c r="K10" s="13">
        <f t="shared" si="0"/>
        <v>27001.94</v>
      </c>
      <c r="L10" s="9" t="s">
        <v>49</v>
      </c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spans="1:27" ht="105" x14ac:dyDescent="0.25">
      <c r="A11" s="10">
        <v>5</v>
      </c>
      <c r="B11" s="10" t="s">
        <v>50</v>
      </c>
      <c r="C11" s="9" t="s">
        <v>62</v>
      </c>
      <c r="D11" s="9"/>
      <c r="E11" s="9" t="s">
        <v>51</v>
      </c>
      <c r="F11" s="11" t="s">
        <v>16</v>
      </c>
      <c r="G11" s="12">
        <v>5.6</v>
      </c>
      <c r="H11" s="12">
        <v>5.6</v>
      </c>
      <c r="I11" s="13">
        <v>33705.03</v>
      </c>
      <c r="J11" s="13">
        <v>188748.17</v>
      </c>
      <c r="K11" s="13">
        <f t="shared" si="0"/>
        <v>222722.8406</v>
      </c>
      <c r="L11" s="9" t="s">
        <v>52</v>
      </c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1:27" ht="105" x14ac:dyDescent="0.25">
      <c r="A12" s="10">
        <v>6</v>
      </c>
      <c r="B12" s="10" t="s">
        <v>53</v>
      </c>
      <c r="C12" s="9" t="s">
        <v>70</v>
      </c>
      <c r="D12" s="9"/>
      <c r="E12" s="9" t="s">
        <v>54</v>
      </c>
      <c r="F12" s="11" t="s">
        <v>16</v>
      </c>
      <c r="G12" s="12">
        <v>1.35</v>
      </c>
      <c r="H12" s="12">
        <v>1.35</v>
      </c>
      <c r="I12" s="13">
        <v>98728.81</v>
      </c>
      <c r="J12" s="13">
        <v>133283.89000000001</v>
      </c>
      <c r="K12" s="13">
        <f t="shared" si="0"/>
        <v>157274.9902</v>
      </c>
      <c r="L12" s="9" t="s">
        <v>55</v>
      </c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ht="60" x14ac:dyDescent="0.25">
      <c r="A13" s="10">
        <v>7</v>
      </c>
      <c r="B13" s="10" t="s">
        <v>19</v>
      </c>
      <c r="C13" s="9" t="s">
        <v>20</v>
      </c>
      <c r="D13" s="9"/>
      <c r="E13" s="9" t="s">
        <v>67</v>
      </c>
      <c r="F13" s="11" t="s">
        <v>16</v>
      </c>
      <c r="G13" s="12">
        <v>0.8</v>
      </c>
      <c r="H13" s="12">
        <v>0.8</v>
      </c>
      <c r="I13" s="13">
        <v>24000</v>
      </c>
      <c r="J13" s="13">
        <v>19200</v>
      </c>
      <c r="K13" s="13">
        <f t="shared" si="0"/>
        <v>22656</v>
      </c>
      <c r="L13" s="9" t="s">
        <v>56</v>
      </c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60" x14ac:dyDescent="0.25">
      <c r="A14" s="10">
        <v>8</v>
      </c>
      <c r="B14" s="10" t="s">
        <v>57</v>
      </c>
      <c r="C14" s="9" t="s">
        <v>63</v>
      </c>
      <c r="D14" s="9"/>
      <c r="E14" s="9" t="s">
        <v>58</v>
      </c>
      <c r="F14" s="11" t="s">
        <v>16</v>
      </c>
      <c r="G14" s="12">
        <v>2.8</v>
      </c>
      <c r="H14" s="12">
        <v>2.8</v>
      </c>
      <c r="I14" s="13">
        <v>41000</v>
      </c>
      <c r="J14" s="13">
        <v>114800</v>
      </c>
      <c r="K14" s="13">
        <f t="shared" si="0"/>
        <v>135464</v>
      </c>
      <c r="L14" s="9" t="s">
        <v>59</v>
      </c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120" x14ac:dyDescent="0.25">
      <c r="A15" s="10">
        <v>9</v>
      </c>
      <c r="B15" s="10" t="s">
        <v>21</v>
      </c>
      <c r="C15" s="9" t="s">
        <v>22</v>
      </c>
      <c r="D15" s="9"/>
      <c r="E15" s="9" t="s">
        <v>60</v>
      </c>
      <c r="F15" s="11" t="s">
        <v>16</v>
      </c>
      <c r="G15" s="12" t="s">
        <v>68</v>
      </c>
      <c r="H15" s="12" t="s">
        <v>68</v>
      </c>
      <c r="I15" s="13">
        <v>23000</v>
      </c>
      <c r="J15" s="13">
        <f>H15*I15</f>
        <v>186300</v>
      </c>
      <c r="K15" s="13">
        <f t="shared" si="0"/>
        <v>219834</v>
      </c>
      <c r="L15" s="9" t="s">
        <v>69</v>
      </c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1:27" x14ac:dyDescent="0.25">
      <c r="A16" s="25" t="s">
        <v>23</v>
      </c>
      <c r="B16" s="26"/>
      <c r="C16" s="26"/>
      <c r="D16" s="26"/>
      <c r="E16" s="26"/>
      <c r="F16" s="26"/>
      <c r="G16" s="26"/>
      <c r="H16" s="26"/>
      <c r="I16" s="27"/>
      <c r="J16" s="7">
        <f>SUM(J7:J15)</f>
        <v>1443987.6300000001</v>
      </c>
      <c r="K16" s="7">
        <f>SUM(K7:K15)</f>
        <v>1703905.4033999997</v>
      </c>
      <c r="L16" s="4"/>
    </row>
    <row r="17" spans="1:12" x14ac:dyDescent="0.25">
      <c r="A17" s="28"/>
      <c r="B17" s="29"/>
      <c r="C17" s="29"/>
      <c r="D17" s="29"/>
      <c r="E17" s="29"/>
      <c r="F17" s="29"/>
      <c r="G17" s="29"/>
      <c r="H17" s="29"/>
      <c r="I17" s="30"/>
      <c r="J17" s="7"/>
      <c r="K17" s="7">
        <f>K16-J16</f>
        <v>259917.7733999996</v>
      </c>
      <c r="L17" s="4"/>
    </row>
    <row r="18" spans="1:12" x14ac:dyDescent="0.25">
      <c r="A18" s="31" t="s">
        <v>64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</row>
    <row r="19" spans="1:12" x14ac:dyDescent="0.25">
      <c r="A19" s="31" t="s">
        <v>24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ht="33.75" customHeight="1" x14ac:dyDescent="0.25">
      <c r="A20" s="37" t="s">
        <v>25</v>
      </c>
      <c r="B20" s="37"/>
      <c r="C20" s="32" t="s">
        <v>73</v>
      </c>
      <c r="D20" s="33"/>
      <c r="E20" s="33"/>
      <c r="F20" s="33"/>
      <c r="G20" s="33"/>
      <c r="H20" s="33"/>
      <c r="I20" s="33"/>
      <c r="J20" s="33"/>
      <c r="K20" s="33"/>
      <c r="L20" s="33"/>
    </row>
    <row r="21" spans="1:12" ht="28.5" customHeight="1" x14ac:dyDescent="0.25">
      <c r="A21" s="34" t="s">
        <v>26</v>
      </c>
      <c r="B21" s="36"/>
      <c r="C21" s="34" t="s">
        <v>65</v>
      </c>
      <c r="D21" s="35"/>
      <c r="E21" s="35"/>
      <c r="F21" s="35"/>
      <c r="G21" s="35"/>
      <c r="H21" s="35"/>
      <c r="I21" s="35"/>
      <c r="J21" s="35"/>
      <c r="K21" s="35"/>
      <c r="L21" s="36"/>
    </row>
    <row r="22" spans="1:12" ht="39" customHeight="1" x14ac:dyDescent="0.25">
      <c r="A22" s="37" t="s">
        <v>27</v>
      </c>
      <c r="B22" s="37"/>
      <c r="C22" s="41" t="s">
        <v>28</v>
      </c>
      <c r="D22" s="41"/>
      <c r="E22" s="41"/>
      <c r="F22" s="41"/>
      <c r="G22" s="41"/>
      <c r="H22" s="41"/>
      <c r="I22" s="41"/>
      <c r="J22" s="41"/>
      <c r="K22" s="41"/>
      <c r="L22" s="41"/>
    </row>
    <row r="23" spans="1:12" x14ac:dyDescent="0.25">
      <c r="A23" s="45" t="s">
        <v>29</v>
      </c>
      <c r="B23" s="46"/>
      <c r="C23" s="41" t="s">
        <v>30</v>
      </c>
      <c r="D23" s="41"/>
      <c r="E23" s="41"/>
      <c r="F23" s="41"/>
      <c r="G23" s="41"/>
      <c r="H23" s="41"/>
      <c r="I23" s="41"/>
      <c r="J23" s="41"/>
      <c r="K23" s="41"/>
      <c r="L23" s="41"/>
    </row>
    <row r="24" spans="1:12" x14ac:dyDescent="0.25">
      <c r="A24" s="47"/>
      <c r="B24" s="48"/>
      <c r="C24" s="41" t="s">
        <v>31</v>
      </c>
      <c r="D24" s="41"/>
      <c r="E24" s="41"/>
      <c r="F24" s="41"/>
      <c r="G24" s="41"/>
      <c r="H24" s="41"/>
      <c r="I24" s="41"/>
      <c r="J24" s="41"/>
      <c r="K24" s="41"/>
      <c r="L24" s="41"/>
    </row>
    <row r="25" spans="1:12" x14ac:dyDescent="0.25">
      <c r="A25" s="47"/>
      <c r="B25" s="48"/>
      <c r="C25" s="41" t="s">
        <v>66</v>
      </c>
      <c r="D25" s="41"/>
      <c r="E25" s="41"/>
      <c r="F25" s="41"/>
      <c r="G25" s="41"/>
      <c r="H25" s="41"/>
      <c r="I25" s="41"/>
      <c r="J25" s="41"/>
      <c r="K25" s="41"/>
      <c r="L25" s="41"/>
    </row>
    <row r="26" spans="1:12" ht="33" customHeight="1" x14ac:dyDescent="0.25">
      <c r="A26" s="34" t="s">
        <v>32</v>
      </c>
      <c r="B26" s="36"/>
      <c r="C26" s="42" t="s">
        <v>33</v>
      </c>
      <c r="D26" s="43"/>
      <c r="E26" s="43"/>
      <c r="F26" s="43"/>
      <c r="G26" s="43"/>
      <c r="H26" s="43"/>
      <c r="I26" s="43"/>
      <c r="J26" s="43"/>
      <c r="K26" s="43"/>
      <c r="L26" s="44"/>
    </row>
    <row r="27" spans="1:12" x14ac:dyDescent="0.25">
      <c r="A27" s="37" t="s">
        <v>34</v>
      </c>
      <c r="B27" s="37"/>
      <c r="C27" s="37" t="s">
        <v>35</v>
      </c>
      <c r="D27" s="31"/>
      <c r="E27" s="31"/>
      <c r="F27" s="31"/>
      <c r="G27" s="31"/>
      <c r="H27" s="31"/>
      <c r="I27" s="31"/>
      <c r="J27" s="31"/>
      <c r="K27" s="31"/>
      <c r="L27" s="31"/>
    </row>
    <row r="28" spans="1:12" x14ac:dyDescent="0.25">
      <c r="A28" s="37" t="s">
        <v>36</v>
      </c>
      <c r="B28" s="37"/>
      <c r="C28" s="38" t="s">
        <v>37</v>
      </c>
      <c r="D28" s="39"/>
      <c r="E28" s="39"/>
      <c r="F28" s="39"/>
      <c r="G28" s="39"/>
      <c r="H28" s="39"/>
      <c r="I28" s="39"/>
      <c r="J28" s="39"/>
      <c r="K28" s="39"/>
      <c r="L28" s="40"/>
    </row>
  </sheetData>
  <mergeCells count="31">
    <mergeCell ref="A28:B28"/>
    <mergeCell ref="C28:L28"/>
    <mergeCell ref="C22:L22"/>
    <mergeCell ref="A26:B26"/>
    <mergeCell ref="C26:L26"/>
    <mergeCell ref="A27:B27"/>
    <mergeCell ref="C27:L27"/>
    <mergeCell ref="A22:B22"/>
    <mergeCell ref="A23:B25"/>
    <mergeCell ref="C23:L23"/>
    <mergeCell ref="C24:L24"/>
    <mergeCell ref="C25:L25"/>
    <mergeCell ref="A16:I17"/>
    <mergeCell ref="A18:L18"/>
    <mergeCell ref="A19:L19"/>
    <mergeCell ref="C20:L20"/>
    <mergeCell ref="C21:L21"/>
    <mergeCell ref="A21:B21"/>
    <mergeCell ref="A20:B20"/>
    <mergeCell ref="A2:L2"/>
    <mergeCell ref="A4:A5"/>
    <mergeCell ref="C4:C5"/>
    <mergeCell ref="L4:L5"/>
    <mergeCell ref="E4:E5"/>
    <mergeCell ref="F4:F5"/>
    <mergeCell ref="G4:H4"/>
    <mergeCell ref="J4:J5"/>
    <mergeCell ref="I4:I5"/>
    <mergeCell ref="B4:B5"/>
    <mergeCell ref="D4:D5"/>
    <mergeCell ref="K4:K5"/>
  </mergeCells>
  <pageMargins left="0.7" right="0.7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2014-08-22T04:16:36Z</cp:lastPrinted>
  <dcterms:created xsi:type="dcterms:W3CDTF">2014-08-15T06:34:47Z</dcterms:created>
  <dcterms:modified xsi:type="dcterms:W3CDTF">2014-08-25T09:19:18Z</dcterms:modified>
</cp:coreProperties>
</file>